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akofoto\ceniky\"/>
    </mc:Choice>
  </mc:AlternateContent>
  <xr:revisionPtr revIDLastSave="0" documentId="13_ncr:1_{2F9774DD-6173-494F-B151-3353AE98B1B6}" xr6:coauthVersionLast="47" xr6:coauthVersionMax="47" xr10:uidLastSave="{00000000-0000-0000-0000-000000000000}"/>
  <bookViews>
    <workbookView xWindow="780" yWindow="0" windowWidth="25965" windowHeight="21000" xr2:uid="{8E8A421D-B81F-4275-8830-B01EF552BC1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E9" i="1" s="1"/>
  <c r="B12" i="1"/>
  <c r="E12" i="1" s="1"/>
  <c r="E17" i="1"/>
  <c r="E16" i="1"/>
  <c r="E15" i="1"/>
  <c r="E14" i="1"/>
  <c r="E13" i="1"/>
  <c r="E7" i="1"/>
  <c r="E6" i="1"/>
  <c r="B10" i="1" l="1"/>
  <c r="B11" i="1" s="1"/>
  <c r="E11" i="1" s="1"/>
  <c r="E1" i="1" l="1"/>
  <c r="E10" i="1"/>
  <c r="E19" i="1" s="1"/>
  <c r="E18" i="1"/>
  <c r="E20" i="1" l="1"/>
</calcChain>
</file>

<file path=xl/sharedStrings.xml><?xml version="1.0" encoding="utf-8"?>
<sst xmlns="http://schemas.openxmlformats.org/spreadsheetml/2006/main" count="39" uniqueCount="29">
  <si>
    <t>Vyúčtování přepisu videa</t>
  </si>
  <si>
    <t>MAKO Blatná, spol. s r.o.</t>
  </si>
  <si>
    <t xml:space="preserve">Zákazník: </t>
  </si>
  <si>
    <t>Položka</t>
  </si>
  <si>
    <t>Počet</t>
  </si>
  <si>
    <t>Jednotka</t>
  </si>
  <si>
    <t>Celkem</t>
  </si>
  <si>
    <t>Paušál za zpracování zakázky</t>
  </si>
  <si>
    <t>x</t>
  </si>
  <si>
    <t>ks</t>
  </si>
  <si>
    <t>Celková délka přepisovaného záznamu (min)</t>
  </si>
  <si>
    <t>min</t>
  </si>
  <si>
    <t xml:space="preserve"> ----</t>
  </si>
  <si>
    <t>Počet DVD s potiskem (cena DVD+tisk)</t>
  </si>
  <si>
    <t>DVD obal s potiskem</t>
  </si>
  <si>
    <t>Doplnění úvodních titulků, střih</t>
  </si>
  <si>
    <t>hod</t>
  </si>
  <si>
    <t xml:space="preserve">Počet kopií DVD bez potisku </t>
  </si>
  <si>
    <t>Příplatek za zápis na nosič BLU_RAY</t>
  </si>
  <si>
    <t xml:space="preserve">Mezisoučet </t>
  </si>
  <si>
    <t>CENA CELKEM VČETNĚ DPH</t>
  </si>
  <si>
    <t>Cena neobsahuje USB.</t>
  </si>
  <si>
    <t>* za prvnich až 60 minut</t>
  </si>
  <si>
    <t>Počet kazet (DVD)</t>
  </si>
  <si>
    <t>Cena/počet</t>
  </si>
  <si>
    <t>* 61 až 120 minuta</t>
  </si>
  <si>
    <t>* 120 až 240 minuta</t>
  </si>
  <si>
    <t>každá další minuta nad 240 minut</t>
  </si>
  <si>
    <t>Digital remastering (Zvýšení kvality videa)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</si>
</sst>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2" fillId="0" borderId="0" xfId="0" applyNumberFormat="1" applyFont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/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165" fontId="6" fillId="3" borderId="0" xfId="0" applyNumberFormat="1" applyFont="1" applyFill="1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5" fillId="0" borderId="0" xfId="0" applyFont="1" applyProtection="1">
      <protection locked="0"/>
    </xf>
    <xf numFmtId="1" fontId="5" fillId="0" borderId="0" xfId="0" applyNumberFormat="1" applyFont="1" applyProtection="1">
      <protection locked="0"/>
    </xf>
    <xf numFmtId="0" fontId="3" fillId="3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2" fillId="4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Normální" xfId="0" builtinId="0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protection locked="0" hidden="0"/>
    </dxf>
    <dxf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E233A19-8401-4992-8A2F-B219B13C5FE2}" name="Tabulka184311710651413129151617202218192521262728242931323330373843474342455057636267686973717470767578777980818384868788949295989799100101102104105108" displayName="Tabulka184311710651413129151617202218192521262728242931323330373843474342455057636267686973717470767578777980818384868788949295989799100101102104105108" ref="A5:E21" totalsRowShown="0" headerRowDxfId="6" dataDxfId="5">
  <tableColumns count="5">
    <tableColumn id="1" xr3:uid="{C9C2AD2B-3CAA-4B43-B41B-050D71A64B9C}" name="Položka" dataDxfId="4"/>
    <tableColumn id="2" xr3:uid="{6B78DD5C-E068-4BE6-A562-6BB524CF7EB8}" name="Počet" dataDxfId="3"/>
    <tableColumn id="3" xr3:uid="{BD875DFA-0720-4E65-B030-C3B9C0217E3E}" name="Jednotka" dataDxfId="2"/>
    <tableColumn id="4" xr3:uid="{3105CEFC-9FC1-4E6F-A208-8E3017856924}" name="Cena/počet" dataDxfId="1"/>
    <tableColumn id="5" xr3:uid="{7D77130A-4DFE-4B93-930F-F9D1299F103F}" name="Celkem" dataDxfId="0">
      <calculatedColumnFormula>D6*B6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5F7CE-9075-4584-939F-6A6CF760FAE6}">
  <dimension ref="A1:E51"/>
  <sheetViews>
    <sheetView tabSelected="1" workbookViewId="0">
      <selection activeCell="C19" sqref="C19"/>
    </sheetView>
  </sheetViews>
  <sheetFormatPr defaultRowHeight="15" x14ac:dyDescent="0.25"/>
  <cols>
    <col min="1" max="1" width="45.140625" customWidth="1"/>
    <col min="2" max="2" width="12" customWidth="1"/>
    <col min="3" max="3" width="15.140625" customWidth="1"/>
    <col min="4" max="4" width="15.28515625" customWidth="1"/>
    <col min="5" max="5" width="19" customWidth="1"/>
  </cols>
  <sheetData>
    <row r="1" spans="1:5" ht="33.75" x14ac:dyDescent="0.5">
      <c r="A1" s="12" t="s">
        <v>0</v>
      </c>
      <c r="B1" s="13"/>
      <c r="C1" s="13"/>
      <c r="D1" s="13"/>
      <c r="E1" s="13">
        <f>B8-(B9+B10+B11+B12)</f>
        <v>0</v>
      </c>
    </row>
    <row r="2" spans="1:5" x14ac:dyDescent="0.25">
      <c r="A2" s="13" t="s">
        <v>1</v>
      </c>
      <c r="B2" s="13"/>
      <c r="C2" s="13"/>
      <c r="D2" s="13"/>
      <c r="E2" s="13"/>
    </row>
    <row r="3" spans="1:5" x14ac:dyDescent="0.25">
      <c r="A3" s="13" t="s">
        <v>2</v>
      </c>
      <c r="B3" s="14"/>
      <c r="C3" s="13"/>
      <c r="D3" s="15"/>
      <c r="E3" s="15"/>
    </row>
    <row r="4" spans="1:5" x14ac:dyDescent="0.25">
      <c r="A4" s="13"/>
      <c r="B4" s="13"/>
      <c r="C4" s="13"/>
      <c r="D4" s="13"/>
      <c r="E4" s="13"/>
    </row>
    <row r="5" spans="1:5" x14ac:dyDescent="0.25">
      <c r="A5" s="13" t="s">
        <v>3</v>
      </c>
      <c r="B5" s="24" t="s">
        <v>4</v>
      </c>
      <c r="C5" s="13" t="s">
        <v>5</v>
      </c>
      <c r="D5" s="24" t="s">
        <v>24</v>
      </c>
      <c r="E5" s="24" t="s">
        <v>6</v>
      </c>
    </row>
    <row r="6" spans="1:5" x14ac:dyDescent="0.25">
      <c r="A6" s="13" t="s">
        <v>7</v>
      </c>
      <c r="B6" s="21">
        <v>1</v>
      </c>
      <c r="C6" s="9" t="s">
        <v>8</v>
      </c>
      <c r="D6" s="10">
        <v>200</v>
      </c>
      <c r="E6" s="1">
        <f>D6*B6</f>
        <v>200</v>
      </c>
    </row>
    <row r="7" spans="1:5" x14ac:dyDescent="0.25">
      <c r="A7" s="13" t="s">
        <v>23</v>
      </c>
      <c r="B7" s="21">
        <v>1</v>
      </c>
      <c r="C7" s="9" t="s">
        <v>9</v>
      </c>
      <c r="D7" s="10">
        <v>50</v>
      </c>
      <c r="E7" s="1">
        <f>D7*B7</f>
        <v>50</v>
      </c>
    </row>
    <row r="8" spans="1:5" x14ac:dyDescent="0.25">
      <c r="A8" s="13" t="s">
        <v>10</v>
      </c>
      <c r="B8" s="22">
        <v>80</v>
      </c>
      <c r="C8" s="9" t="s">
        <v>11</v>
      </c>
      <c r="D8" s="11" t="s">
        <v>12</v>
      </c>
      <c r="E8" s="11" t="s">
        <v>12</v>
      </c>
    </row>
    <row r="9" spans="1:5" x14ac:dyDescent="0.25">
      <c r="A9" s="13" t="s">
        <v>22</v>
      </c>
      <c r="B9">
        <f xml:space="preserve"> IF(B8&gt;60,60,B8)</f>
        <v>60</v>
      </c>
      <c r="C9" s="9" t="s">
        <v>11</v>
      </c>
      <c r="D9" s="10">
        <v>8</v>
      </c>
      <c r="E9" s="1">
        <f>D9*B9</f>
        <v>480</v>
      </c>
    </row>
    <row r="10" spans="1:5" x14ac:dyDescent="0.25">
      <c r="A10" s="13" t="s">
        <v>25</v>
      </c>
      <c r="B10">
        <f xml:space="preserve"> IF(B8-B9&gt;60,60,B8-B9)</f>
        <v>20</v>
      </c>
      <c r="C10" s="9" t="s">
        <v>11</v>
      </c>
      <c r="D10" s="10">
        <v>5</v>
      </c>
      <c r="E10" s="1">
        <f>D10*B10</f>
        <v>100</v>
      </c>
    </row>
    <row r="11" spans="1:5" x14ac:dyDescent="0.25">
      <c r="A11" s="13" t="s">
        <v>26</v>
      </c>
      <c r="B11">
        <f xml:space="preserve"> IF(B8-B9-B10&gt;60,60,B8-B9-B10)</f>
        <v>0</v>
      </c>
      <c r="C11" s="9" t="s">
        <v>11</v>
      </c>
      <c r="D11" s="10">
        <v>4</v>
      </c>
      <c r="E11" s="1">
        <f>D11*B11</f>
        <v>0</v>
      </c>
    </row>
    <row r="12" spans="1:5" x14ac:dyDescent="0.25">
      <c r="A12" s="13" t="s">
        <v>27</v>
      </c>
      <c r="B12">
        <f xml:space="preserve"> IF(B8&gt;180,B8-180,0)</f>
        <v>0</v>
      </c>
      <c r="C12" s="9" t="s">
        <v>11</v>
      </c>
      <c r="D12" s="10">
        <v>3</v>
      </c>
      <c r="E12" s="1">
        <f>D12*B12</f>
        <v>0</v>
      </c>
    </row>
    <row r="13" spans="1:5" x14ac:dyDescent="0.25">
      <c r="A13" s="13" t="s">
        <v>13</v>
      </c>
      <c r="B13" s="21">
        <v>0</v>
      </c>
      <c r="C13" s="9" t="s">
        <v>9</v>
      </c>
      <c r="D13" s="10">
        <v>100</v>
      </c>
      <c r="E13" s="1">
        <f t="shared" ref="E13:E17" si="0">D13*B13</f>
        <v>0</v>
      </c>
    </row>
    <row r="14" spans="1:5" x14ac:dyDescent="0.25">
      <c r="A14" s="13" t="s">
        <v>14</v>
      </c>
      <c r="B14" s="21">
        <v>0</v>
      </c>
      <c r="C14" s="9" t="s">
        <v>9</v>
      </c>
      <c r="D14" s="10">
        <v>100</v>
      </c>
      <c r="E14" s="1">
        <f t="shared" si="0"/>
        <v>0</v>
      </c>
    </row>
    <row r="15" spans="1:5" x14ac:dyDescent="0.25">
      <c r="A15" s="13" t="s">
        <v>15</v>
      </c>
      <c r="B15" s="21">
        <v>0</v>
      </c>
      <c r="C15" s="9" t="s">
        <v>16</v>
      </c>
      <c r="D15" s="10">
        <v>600</v>
      </c>
      <c r="E15" s="1">
        <f t="shared" si="0"/>
        <v>0</v>
      </c>
    </row>
    <row r="16" spans="1:5" x14ac:dyDescent="0.25">
      <c r="A16" s="13" t="s">
        <v>17</v>
      </c>
      <c r="B16" s="21">
        <v>0</v>
      </c>
      <c r="C16" s="9" t="s">
        <v>9</v>
      </c>
      <c r="D16" s="10">
        <v>50</v>
      </c>
      <c r="E16" s="1">
        <f t="shared" si="0"/>
        <v>0</v>
      </c>
    </row>
    <row r="17" spans="1:5" x14ac:dyDescent="0.25">
      <c r="A17" s="13" t="s">
        <v>18</v>
      </c>
      <c r="B17" s="21">
        <v>0</v>
      </c>
      <c r="C17" s="9" t="s">
        <v>9</v>
      </c>
      <c r="D17" s="10">
        <v>500</v>
      </c>
      <c r="E17" s="1">
        <f t="shared" si="0"/>
        <v>0</v>
      </c>
    </row>
    <row r="18" spans="1:5" x14ac:dyDescent="0.25">
      <c r="A18" s="17" t="s">
        <v>19</v>
      </c>
      <c r="B18" s="17"/>
      <c r="C18" s="2"/>
      <c r="D18" s="3"/>
      <c r="E18" s="3">
        <f t="shared" ref="E18" si="1">SUBTOTAL(109,E6:E17)</f>
        <v>830</v>
      </c>
    </row>
    <row r="19" spans="1:5" x14ac:dyDescent="0.25">
      <c r="A19" s="18" t="s">
        <v>28</v>
      </c>
      <c r="B19" s="19">
        <v>0</v>
      </c>
      <c r="C19" s="4" t="s">
        <v>8</v>
      </c>
      <c r="D19" s="5"/>
      <c r="E19" s="5">
        <f>(E9+E10+E11+E12)*0.5*Tabulka184311710651413129151617202218192521262728242931323330373843474342455057636267686973717470767578777980818384868788949295989799100101102104105108[[#This Row],[Počet]]</f>
        <v>0</v>
      </c>
    </row>
    <row r="20" spans="1:5" ht="26.25" x14ac:dyDescent="0.4">
      <c r="A20" s="20" t="s">
        <v>20</v>
      </c>
      <c r="B20" s="20"/>
      <c r="C20" s="7"/>
      <c r="D20" s="6"/>
      <c r="E20" s="8">
        <f>SUM(E6:E19)-E18</f>
        <v>830</v>
      </c>
    </row>
    <row r="21" spans="1:5" x14ac:dyDescent="0.25">
      <c r="A21" s="13" t="s">
        <v>21</v>
      </c>
      <c r="B21" s="13"/>
      <c r="C21" s="16"/>
      <c r="D21" s="13"/>
      <c r="E21" s="14"/>
    </row>
    <row r="22" spans="1:5" x14ac:dyDescent="0.25">
      <c r="A22" s="13"/>
      <c r="B22" s="13"/>
      <c r="C22" s="13"/>
      <c r="D22" s="13"/>
      <c r="E22" s="13"/>
    </row>
    <row r="23" spans="1:5" x14ac:dyDescent="0.25">
      <c r="A23" s="13"/>
      <c r="B23" s="14"/>
      <c r="C23" s="13"/>
      <c r="D23" s="14"/>
      <c r="E23" s="13"/>
    </row>
    <row r="24" spans="1:5" x14ac:dyDescent="0.25">
      <c r="A24" s="13"/>
      <c r="B24" s="13"/>
      <c r="C24" s="13"/>
      <c r="D24" s="13"/>
      <c r="E24" s="13"/>
    </row>
    <row r="25" spans="1:5" x14ac:dyDescent="0.25">
      <c r="A25" s="13"/>
      <c r="B25" s="13"/>
      <c r="C25" s="13"/>
      <c r="D25" s="13"/>
      <c r="E25" s="13"/>
    </row>
    <row r="26" spans="1:5" x14ac:dyDescent="0.25">
      <c r="A26" s="13"/>
      <c r="B26" s="13"/>
      <c r="C26" s="13"/>
      <c r="D26" s="13"/>
      <c r="E26" s="13"/>
    </row>
    <row r="27" spans="1:5" x14ac:dyDescent="0.25">
      <c r="A27" s="13"/>
      <c r="B27" s="13"/>
      <c r="C27" s="13"/>
      <c r="D27" s="13"/>
      <c r="E27" s="13"/>
    </row>
    <row r="28" spans="1:5" x14ac:dyDescent="0.25">
      <c r="A28" s="13"/>
      <c r="B28" s="13"/>
      <c r="C28" s="13"/>
      <c r="D28" s="13"/>
      <c r="E28" s="13"/>
    </row>
    <row r="29" spans="1:5" x14ac:dyDescent="0.25">
      <c r="A29" s="13"/>
      <c r="B29" s="13"/>
      <c r="C29" s="13"/>
      <c r="D29" s="13"/>
      <c r="E29" s="13"/>
    </row>
    <row r="30" spans="1:5" x14ac:dyDescent="0.25">
      <c r="A30" s="23"/>
      <c r="B30" s="13"/>
      <c r="C30" s="13"/>
      <c r="D30" s="13"/>
      <c r="E30" s="13"/>
    </row>
    <row r="31" spans="1:5" x14ac:dyDescent="0.25">
      <c r="A31" s="14"/>
      <c r="B31" s="13"/>
      <c r="C31" s="13"/>
      <c r="D31" s="13"/>
      <c r="E31" s="13"/>
    </row>
    <row r="32" spans="1:5" x14ac:dyDescent="0.25">
      <c r="A32" s="14"/>
      <c r="B32" s="13"/>
      <c r="C32" s="13"/>
      <c r="D32" s="13"/>
      <c r="E32" s="13"/>
    </row>
    <row r="33" spans="1:5" x14ac:dyDescent="0.25">
      <c r="A33" s="13"/>
      <c r="B33" s="13"/>
      <c r="C33" s="13"/>
      <c r="D33" s="13"/>
      <c r="E33" s="13"/>
    </row>
    <row r="34" spans="1:5" x14ac:dyDescent="0.25">
      <c r="A34" s="13"/>
      <c r="B34" s="13"/>
      <c r="C34" s="13"/>
      <c r="D34" s="13"/>
      <c r="E34" s="13"/>
    </row>
    <row r="35" spans="1:5" x14ac:dyDescent="0.25">
      <c r="A35" s="13"/>
      <c r="B35" s="13"/>
      <c r="C35" s="13"/>
      <c r="D35" s="13"/>
      <c r="E35" s="13"/>
    </row>
    <row r="36" spans="1:5" x14ac:dyDescent="0.25">
      <c r="A36" s="13"/>
      <c r="B36" s="13"/>
      <c r="C36" s="13"/>
      <c r="D36" s="13"/>
      <c r="E36" s="13"/>
    </row>
    <row r="37" spans="1:5" x14ac:dyDescent="0.25">
      <c r="A37" s="13"/>
      <c r="B37" s="13"/>
      <c r="C37" s="13"/>
      <c r="D37" s="13"/>
      <c r="E37" s="13"/>
    </row>
    <row r="38" spans="1:5" x14ac:dyDescent="0.25">
      <c r="A38" s="14"/>
      <c r="B38" s="13"/>
      <c r="C38" s="13"/>
      <c r="D38" s="13"/>
      <c r="E38" s="13"/>
    </row>
    <row r="39" spans="1:5" x14ac:dyDescent="0.25">
      <c r="A39" s="14"/>
      <c r="B39" s="13"/>
      <c r="C39" s="13"/>
      <c r="D39" s="13"/>
      <c r="E39" s="13"/>
    </row>
    <row r="40" spans="1:5" x14ac:dyDescent="0.25">
      <c r="A40" s="14"/>
      <c r="B40" s="13"/>
      <c r="C40" s="13"/>
      <c r="D40" s="13"/>
      <c r="E40" s="13"/>
    </row>
    <row r="41" spans="1:5" x14ac:dyDescent="0.25">
      <c r="A41" s="13"/>
      <c r="B41" s="13"/>
      <c r="C41" s="13"/>
      <c r="D41" s="13"/>
      <c r="E41" s="13"/>
    </row>
    <row r="42" spans="1:5" x14ac:dyDescent="0.25">
      <c r="A42" s="13"/>
      <c r="B42" s="13"/>
      <c r="C42" s="13"/>
      <c r="D42" s="13"/>
      <c r="E42" s="13"/>
    </row>
    <row r="43" spans="1:5" x14ac:dyDescent="0.25">
      <c r="A43" s="13"/>
      <c r="B43" s="13"/>
      <c r="C43" s="13"/>
      <c r="D43" s="13"/>
      <c r="E43" s="13"/>
    </row>
    <row r="44" spans="1:5" x14ac:dyDescent="0.25">
      <c r="A44" s="13"/>
      <c r="B44" s="13"/>
      <c r="C44" s="13"/>
      <c r="D44" s="13"/>
      <c r="E44" s="13"/>
    </row>
    <row r="45" spans="1:5" x14ac:dyDescent="0.25">
      <c r="A45" s="13"/>
      <c r="B45" s="13"/>
      <c r="C45" s="13"/>
      <c r="D45" s="13"/>
      <c r="E45" s="13"/>
    </row>
    <row r="46" spans="1:5" x14ac:dyDescent="0.25">
      <c r="A46" s="13"/>
      <c r="B46" s="13"/>
      <c r="C46" s="13"/>
      <c r="D46" s="13"/>
      <c r="E46" s="13"/>
    </row>
    <row r="47" spans="1:5" x14ac:dyDescent="0.25">
      <c r="A47" s="13"/>
      <c r="B47" s="13"/>
      <c r="C47" s="13"/>
      <c r="D47" s="13"/>
      <c r="E47" s="13"/>
    </row>
    <row r="48" spans="1:5" x14ac:dyDescent="0.25">
      <c r="A48" s="13"/>
      <c r="B48" s="13"/>
      <c r="C48" s="13"/>
      <c r="D48" s="13"/>
      <c r="E48" s="13"/>
    </row>
    <row r="49" spans="1:5" x14ac:dyDescent="0.25">
      <c r="A49" s="13"/>
      <c r="B49" s="13"/>
      <c r="C49" s="13"/>
      <c r="D49" s="13"/>
      <c r="E49" s="13"/>
    </row>
    <row r="50" spans="1:5" x14ac:dyDescent="0.25">
      <c r="A50" s="13"/>
      <c r="B50" s="13"/>
      <c r="C50" s="13"/>
      <c r="D50" s="13"/>
      <c r="E50" s="13"/>
    </row>
    <row r="51" spans="1:5" x14ac:dyDescent="0.25">
      <c r="A51" s="13"/>
      <c r="B51" s="13"/>
      <c r="C51" s="13"/>
      <c r="D51" s="13"/>
      <c r="E51" s="13"/>
    </row>
  </sheetData>
  <pageMargins left="0.7" right="0.7" top="0.78740157499999996" bottom="0.78740157499999996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Kortus</dc:creator>
  <cp:lastModifiedBy>Jaroslav Kortus</cp:lastModifiedBy>
  <dcterms:created xsi:type="dcterms:W3CDTF">2023-01-25T22:33:07Z</dcterms:created>
  <dcterms:modified xsi:type="dcterms:W3CDTF">2024-03-18T05:44:52Z</dcterms:modified>
</cp:coreProperties>
</file>